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285" windowWidth="14895" windowHeight="9225" activeTab="0"/>
  </bookViews>
  <sheets>
    <sheet name="disp budgetdela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B">#REF!</definedName>
    <definedName name="BTILLE">#REF!</definedName>
    <definedName name="D">#REF!</definedName>
    <definedName name="E">#REF!</definedName>
    <definedName name="Fördelningkostnader">#REF!</definedName>
    <definedName name="Fördelningsprinciper">#REF!</definedName>
    <definedName name="JusteringAmnestyPress">#REF!</definedName>
    <definedName name="Justeringmedlemmar">#REF!</definedName>
    <definedName name="Jämförelse_intäkter_till_och_med_januari__1994_1993">'[2]1998 ack.result.rapport'!$K$85:$R$128</definedName>
    <definedName name="Kontofördelning">#REF!</definedName>
    <definedName name="KOSTNADER">'[1]Int 83-96'!#REF!</definedName>
    <definedName name="oldres.rapport">#REF!</definedName>
    <definedName name="overheadkostn">#REF!</definedName>
    <definedName name="_xlnm.Print_Area" localSheetId="0">'disp budgetdelar'!$A$1:$E$57</definedName>
    <definedName name="Res.rapport">'[2]1998 ack.result.rapport'!$C$2:$J$63</definedName>
    <definedName name="SE">#REF!</definedName>
    <definedName name="Senaste_månaden">'[2]1998 ack.result.rapport'!$K$129:$R$133</definedName>
  </definedNames>
  <calcPr fullCalcOnLoad="1"/>
</workbook>
</file>

<file path=xl/sharedStrings.xml><?xml version="1.0" encoding="utf-8"?>
<sst xmlns="http://schemas.openxmlformats.org/spreadsheetml/2006/main" count="58" uniqueCount="44">
  <si>
    <t>Försäljning</t>
  </si>
  <si>
    <t>Amnesty Press</t>
  </si>
  <si>
    <t>Övrigt</t>
  </si>
  <si>
    <t>Kampanjer &amp; aktioner</t>
  </si>
  <si>
    <t>Summa</t>
  </si>
  <si>
    <t>Specialgrupper</t>
  </si>
  <si>
    <t>Landprogram</t>
  </si>
  <si>
    <t>Fundraising</t>
  </si>
  <si>
    <t>Medlems- och givardatabas</t>
  </si>
  <si>
    <t>Sekretariatet</t>
  </si>
  <si>
    <t>Verksamhetsutveckling</t>
  </si>
  <si>
    <t>IT</t>
  </si>
  <si>
    <t>Personal</t>
  </si>
  <si>
    <t>Program</t>
  </si>
  <si>
    <t>Delprogram</t>
  </si>
  <si>
    <t>Allmänt</t>
  </si>
  <si>
    <t>Materialproduktion</t>
  </si>
  <si>
    <t>Resor personal inrikes</t>
  </si>
  <si>
    <t>Distribution</t>
  </si>
  <si>
    <t>Internationella möten</t>
  </si>
  <si>
    <t>Flyktingarbete</t>
  </si>
  <si>
    <t>Möten, seminarier, omkostnader</t>
  </si>
  <si>
    <t>Utskick</t>
  </si>
  <si>
    <t>Utåtriktade aktiviteter</t>
  </si>
  <si>
    <t>Resor &amp; diverse</t>
  </si>
  <si>
    <t>Oförutsedda utgifter</t>
  </si>
  <si>
    <t>Adresspoint</t>
  </si>
  <si>
    <t>Personnummersättning</t>
  </si>
  <si>
    <t>Adressuppdatering</t>
  </si>
  <si>
    <t>Kontorsmaterial</t>
  </si>
  <si>
    <t>Planeringsdag</t>
  </si>
  <si>
    <t>Fasta tjänster</t>
  </si>
  <si>
    <t>Vikarier</t>
  </si>
  <si>
    <t>Events och seminarier</t>
  </si>
  <si>
    <t>Nr 1-5</t>
  </si>
  <si>
    <t>Seminarierer/utbildning</t>
  </si>
  <si>
    <t>IT-stöd</t>
  </si>
  <si>
    <t>Frisk- och hälsovård</t>
  </si>
  <si>
    <t>Personalubildning, individuell</t>
  </si>
  <si>
    <t>Programbudget 2007 -  disponibla delar för beslut i juni</t>
  </si>
  <si>
    <t>Disp juni</t>
  </si>
  <si>
    <t>Förslag</t>
  </si>
  <si>
    <t>TOTALSUMMA</t>
  </si>
  <si>
    <t>Bilaga 1.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</si>
</sst>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yy/m/d\ h\.mm"/>
    <numFmt numFmtId="166" formatCode="0.0"/>
    <numFmt numFmtId="167" formatCode="#,##0,"/>
    <numFmt numFmtId="168" formatCode="#,##0&quot; kr&quot;;[Red]\-#,##0&quot; kr&quot;"/>
    <numFmt numFmtId="169" formatCode="#,##0.00&quot; kr&quot;;[Red]\-#,##0.00&quot; kr&quot;"/>
    <numFmt numFmtId="170" formatCode="yy/mm/dd"/>
  </numFmts>
  <fonts count="17">
    <font>
      <sz val="10"/>
      <name val="Arial"/>
      <family val="0"/>
    </font>
    <font>
      <sz val="10"/>
      <name val="Verdana"/>
      <family val="2"/>
    </font>
    <font>
      <sz val="10"/>
      <name val="Tms Rmn"/>
      <family val="0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Geneva"/>
      <family val="0"/>
    </font>
    <font>
      <sz val="10"/>
      <color indexed="10"/>
      <name val="Verdana"/>
      <family val="2"/>
    </font>
    <font>
      <sz val="10"/>
      <name val="Times New Roman"/>
      <family val="0"/>
    </font>
    <font>
      <u val="single"/>
      <sz val="10"/>
      <color indexed="36"/>
      <name val="Tms Rmn"/>
      <family val="0"/>
    </font>
    <font>
      <u val="single"/>
      <sz val="10"/>
      <color indexed="12"/>
      <name val="Tms Rmn"/>
      <family val="0"/>
    </font>
    <font>
      <b/>
      <sz val="1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color indexed="10"/>
      <name val="Verdana"/>
      <family val="2"/>
    </font>
    <font>
      <b/>
      <i/>
      <sz val="10"/>
      <name val="Verdan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168" fontId="7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27" applyFont="1" applyBorder="1" applyAlignment="1">
      <alignment horizontal="left"/>
      <protection/>
    </xf>
    <xf numFmtId="3" fontId="1" fillId="0" borderId="0" xfId="31" applyNumberFormat="1" applyFont="1">
      <alignment/>
      <protection/>
    </xf>
    <xf numFmtId="3" fontId="1" fillId="0" borderId="0" xfId="17" applyNumberFormat="1" applyFont="1" applyAlignment="1">
      <alignment/>
    </xf>
    <xf numFmtId="3" fontId="4" fillId="0" borderId="0" xfId="31" applyNumberFormat="1" applyFont="1" applyAlignment="1">
      <alignment horizontal="center"/>
      <protection/>
    </xf>
    <xf numFmtId="3" fontId="4" fillId="0" borderId="0" xfId="31" applyNumberFormat="1" applyFont="1" applyAlignment="1">
      <alignment horizontal="left"/>
      <protection/>
    </xf>
    <xf numFmtId="3" fontId="12" fillId="0" borderId="0" xfId="31" applyNumberFormat="1" applyFont="1" applyAlignment="1">
      <alignment horizontal="left"/>
      <protection/>
    </xf>
    <xf numFmtId="3" fontId="13" fillId="0" borderId="0" xfId="31" applyNumberFormat="1" applyFont="1" applyBorder="1" applyAlignment="1">
      <alignment horizontal="left"/>
      <protection/>
    </xf>
    <xf numFmtId="3" fontId="14" fillId="0" borderId="0" xfId="31" applyNumberFormat="1" applyFont="1" applyBorder="1">
      <alignment/>
      <protection/>
    </xf>
    <xf numFmtId="3" fontId="6" fillId="0" borderId="0" xfId="17" applyNumberFormat="1" applyFont="1" applyFill="1" applyBorder="1" applyAlignment="1">
      <alignment horizontal="right"/>
    </xf>
    <xf numFmtId="3" fontId="5" fillId="0" borderId="1" xfId="31" applyNumberFormat="1" applyFont="1" applyBorder="1" applyAlignment="1">
      <alignment horizontal="left"/>
      <protection/>
    </xf>
    <xf numFmtId="3" fontId="6" fillId="0" borderId="0" xfId="31" applyNumberFormat="1" applyFont="1" applyBorder="1">
      <alignment/>
      <protection/>
    </xf>
    <xf numFmtId="1" fontId="5" fillId="0" borderId="2" xfId="31" applyNumberFormat="1" applyFont="1" applyBorder="1" applyAlignment="1">
      <alignment horizontal="center"/>
      <protection/>
    </xf>
    <xf numFmtId="3" fontId="1" fillId="0" borderId="1" xfId="31" applyNumberFormat="1" applyFont="1" applyBorder="1">
      <alignment/>
      <protection/>
    </xf>
    <xf numFmtId="3" fontId="6" fillId="0" borderId="2" xfId="31" applyNumberFormat="1" applyFont="1" applyBorder="1" applyAlignment="1">
      <alignment horizontal="center"/>
      <protection/>
    </xf>
    <xf numFmtId="3" fontId="6" fillId="0" borderId="1" xfId="31" applyNumberFormat="1" applyFont="1" applyBorder="1">
      <alignment/>
      <protection/>
    </xf>
    <xf numFmtId="3" fontId="6" fillId="0" borderId="0" xfId="27" applyNumberFormat="1" applyFont="1" applyFill="1" applyBorder="1">
      <alignment/>
      <protection/>
    </xf>
    <xf numFmtId="3" fontId="6" fillId="0" borderId="0" xfId="31" applyNumberFormat="1" applyFont="1" applyFill="1" applyBorder="1" applyAlignment="1">
      <alignment horizontal="right"/>
      <protection/>
    </xf>
    <xf numFmtId="3" fontId="5" fillId="0" borderId="3" xfId="31" applyNumberFormat="1" applyFont="1" applyBorder="1" applyAlignment="1">
      <alignment horizontal="left"/>
      <protection/>
    </xf>
    <xf numFmtId="3" fontId="5" fillId="0" borderId="4" xfId="31" applyNumberFormat="1" applyFont="1" applyBorder="1">
      <alignment/>
      <protection/>
    </xf>
    <xf numFmtId="3" fontId="5" fillId="0" borderId="4" xfId="31" applyNumberFormat="1" applyFont="1" applyFill="1" applyBorder="1" applyAlignment="1">
      <alignment horizontal="right"/>
      <protection/>
    </xf>
    <xf numFmtId="3" fontId="5" fillId="0" borderId="5" xfId="31" applyNumberFormat="1" applyFont="1" applyBorder="1" applyAlignment="1">
      <alignment horizontal="center"/>
      <protection/>
    </xf>
    <xf numFmtId="3" fontId="1" fillId="0" borderId="0" xfId="27" applyNumberFormat="1" applyFont="1" applyFill="1" applyBorder="1">
      <alignment/>
      <protection/>
    </xf>
    <xf numFmtId="3" fontId="1" fillId="0" borderId="0" xfId="31" applyNumberFormat="1" applyFont="1" applyBorder="1">
      <alignment/>
      <protection/>
    </xf>
    <xf numFmtId="3" fontId="5" fillId="0" borderId="6" xfId="31" applyNumberFormat="1" applyFont="1" applyBorder="1" applyAlignment="1">
      <alignment horizontal="left"/>
      <protection/>
    </xf>
    <xf numFmtId="3" fontId="6" fillId="0" borderId="0" xfId="27" applyNumberFormat="1" applyFont="1" applyBorder="1">
      <alignment/>
      <protection/>
    </xf>
    <xf numFmtId="3" fontId="4" fillId="0" borderId="0" xfId="31" applyNumberFormat="1" applyFont="1">
      <alignment/>
      <protection/>
    </xf>
    <xf numFmtId="3" fontId="5" fillId="0" borderId="7" xfId="31" applyNumberFormat="1" applyFont="1" applyBorder="1" applyAlignment="1">
      <alignment horizontal="left"/>
      <protection/>
    </xf>
    <xf numFmtId="3" fontId="15" fillId="0" borderId="0" xfId="31" applyNumberFormat="1" applyFont="1" applyAlignment="1">
      <alignment horizontal="left"/>
      <protection/>
    </xf>
    <xf numFmtId="3" fontId="8" fillId="0" borderId="0" xfId="31" applyNumberFormat="1" applyFont="1">
      <alignment/>
      <protection/>
    </xf>
    <xf numFmtId="3" fontId="13" fillId="0" borderId="8" xfId="31" applyNumberFormat="1" applyFont="1" applyBorder="1">
      <alignment/>
      <protection/>
    </xf>
    <xf numFmtId="3" fontId="13" fillId="0" borderId="8" xfId="31" applyNumberFormat="1" applyFont="1" applyBorder="1" applyAlignment="1">
      <alignment horizontal="center"/>
      <protection/>
    </xf>
    <xf numFmtId="3" fontId="6" fillId="0" borderId="0" xfId="17" applyNumberFormat="1" applyFont="1" applyFill="1" applyBorder="1" applyAlignment="1">
      <alignment horizontal="center"/>
    </xf>
    <xf numFmtId="1" fontId="6" fillId="0" borderId="2" xfId="31" applyNumberFormat="1" applyFont="1" applyBorder="1" applyAlignment="1">
      <alignment horizontal="center"/>
      <protection/>
    </xf>
    <xf numFmtId="3" fontId="6" fillId="0" borderId="0" xfId="31" applyNumberFormat="1" applyFont="1" applyFill="1" applyBorder="1" applyAlignment="1">
      <alignment horizontal="center"/>
      <protection/>
    </xf>
    <xf numFmtId="3" fontId="5" fillId="0" borderId="4" xfId="31" applyNumberFormat="1" applyFont="1" applyFill="1" applyBorder="1" applyAlignment="1">
      <alignment horizontal="center"/>
      <protection/>
    </xf>
    <xf numFmtId="3" fontId="5" fillId="0" borderId="9" xfId="31" applyNumberFormat="1" applyFont="1" applyBorder="1">
      <alignment/>
      <protection/>
    </xf>
    <xf numFmtId="3" fontId="6" fillId="0" borderId="9" xfId="31" applyNumberFormat="1" applyFont="1" applyBorder="1" applyAlignment="1">
      <alignment horizontal="right"/>
      <protection/>
    </xf>
    <xf numFmtId="3" fontId="5" fillId="0" borderId="9" xfId="31" applyNumberFormat="1" applyFont="1" applyBorder="1" applyAlignment="1">
      <alignment horizontal="center"/>
      <protection/>
    </xf>
    <xf numFmtId="3" fontId="6" fillId="0" borderId="10" xfId="31" applyNumberFormat="1" applyFont="1" applyBorder="1">
      <alignment/>
      <protection/>
    </xf>
    <xf numFmtId="3" fontId="1" fillId="0" borderId="10" xfId="31" applyNumberFormat="1" applyFont="1" applyBorder="1">
      <alignment/>
      <protection/>
    </xf>
    <xf numFmtId="3" fontId="1" fillId="0" borderId="10" xfId="31" applyNumberFormat="1" applyFont="1" applyBorder="1" applyAlignment="1">
      <alignment horizontal="center"/>
      <protection/>
    </xf>
    <xf numFmtId="1" fontId="5" fillId="0" borderId="11" xfId="31" applyNumberFormat="1" applyFont="1" applyBorder="1" applyAlignment="1">
      <alignment horizontal="center"/>
      <protection/>
    </xf>
    <xf numFmtId="3" fontId="6" fillId="0" borderId="4" xfId="31" applyNumberFormat="1" applyFont="1" applyFill="1" applyBorder="1" applyAlignment="1">
      <alignment horizontal="right"/>
      <protection/>
    </xf>
    <xf numFmtId="3" fontId="4" fillId="0" borderId="4" xfId="27" applyNumberFormat="1" applyFont="1" applyFill="1" applyBorder="1">
      <alignment/>
      <protection/>
    </xf>
    <xf numFmtId="3" fontId="5" fillId="0" borderId="12" xfId="31" applyNumberFormat="1" applyFont="1" applyFill="1" applyBorder="1" applyAlignment="1">
      <alignment horizontal="center"/>
      <protection/>
    </xf>
    <xf numFmtId="3" fontId="5" fillId="0" borderId="5" xfId="31" applyNumberFormat="1" applyFont="1" applyFill="1" applyBorder="1" applyAlignment="1">
      <alignment horizontal="center"/>
      <protection/>
    </xf>
    <xf numFmtId="3" fontId="16" fillId="0" borderId="0" xfId="31" applyNumberFormat="1" applyFont="1" applyAlignment="1">
      <alignment horizontal="center"/>
      <protection/>
    </xf>
    <xf numFmtId="3" fontId="5" fillId="0" borderId="13" xfId="31" applyNumberFormat="1" applyFont="1" applyBorder="1" applyAlignment="1">
      <alignment horizontal="center"/>
      <protection/>
    </xf>
    <xf numFmtId="3" fontId="13" fillId="0" borderId="7" xfId="17" applyNumberFormat="1" applyFont="1" applyBorder="1" applyAlignment="1">
      <alignment horizontal="center"/>
    </xf>
    <xf numFmtId="3" fontId="13" fillId="0" borderId="13" xfId="17" applyNumberFormat="1" applyFont="1" applyBorder="1" applyAlignment="1">
      <alignment horizontal="center"/>
    </xf>
    <xf numFmtId="3" fontId="1" fillId="0" borderId="0" xfId="31" applyNumberFormat="1" applyFont="1" applyBorder="1" applyAlignment="1">
      <alignment horizontal="center"/>
      <protection/>
    </xf>
  </cellXfs>
  <cellStyles count="24">
    <cellStyle name="Normal" xfId="0"/>
    <cellStyle name="Comma" xfId="15"/>
    <cellStyle name="Comma [0]" xfId="16"/>
    <cellStyle name="Comma_Pro2000" xfId="17"/>
    <cellStyle name="Comma_Res apr - 05" xfId="18"/>
    <cellStyle name="Currency" xfId="19"/>
    <cellStyle name="Currency [0]" xfId="20"/>
    <cellStyle name="Currency_BUdMÖTE.XLS Chart 9" xfId="21"/>
    <cellStyle name="Followed Hyperlink" xfId="22"/>
    <cellStyle name="Hyperlink" xfId="23"/>
    <cellStyle name="Normal_1995 Sammanfattning" xfId="24"/>
    <cellStyle name="Normal_arbetsbudget 2005" xfId="25"/>
    <cellStyle name="Normal_Budget2007ochetappmål(2)" xfId="26"/>
    <cellStyle name="Normal_Delprojekt 1996- version 11" xfId="27"/>
    <cellStyle name="Normal_Fördelade overheadkostnaderbudget 2007" xfId="28"/>
    <cellStyle name="Normal_Intäkter 98-1 till styrelsen" xfId="29"/>
    <cellStyle name="Normal_kostnader" xfId="30"/>
    <cellStyle name="Normal_Pro2000" xfId="31"/>
    <cellStyle name="Normal_Res apr - 05" xfId="32"/>
    <cellStyle name="Normal_Version I" xfId="33"/>
    <cellStyle name="Percent" xfId="34"/>
    <cellStyle name="Tusental (0)_Avskrivningar 94" xfId="35"/>
    <cellStyle name="Tusental_1995 Sammanfattning" xfId="36"/>
    <cellStyle name="Valuta (0)_Avskrivningar 94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DGET\1998\AU97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\BUDGET\BUDGET99\BUM&#214;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6\budget%202006\Budgetf&#246;r&#228;ndingar%20efter%20oktm&#246;tet%20och%20budgetm&#246;t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%202003\BUG%202003%20&#229;rs%20budg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a%20dokument\BOKSLUT\boksl00\boksl00\L&#246;n&amp;pension\jennykop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5\Budgetuppf&#246;ljning\Tertial%201\Tidrapporter%202005%20ter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83-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int"/>
      <sheetName val="1999 översikt"/>
      <sheetName val="kst-slag"/>
      <sheetName val="Deltagare"/>
      <sheetName val="1998 ack.result.rapport"/>
      <sheetName val="1998-1 38 milj"/>
      <sheetName val="1999 sammanfattning"/>
      <sheetName val="1999 sammanfattn. 2"/>
      <sheetName val="OH kostn 1999"/>
      <sheetName val="gruppintäkter"/>
      <sheetName val="Reservens storlek"/>
    </sheetNames>
    <sheetDataSet>
      <sheetData sheetId="4">
        <row r="2">
          <cell r="C2">
            <v>34991.63891944444</v>
          </cell>
          <cell r="J2" t="str">
            <v>Bilaga 1</v>
          </cell>
        </row>
        <row r="3">
          <cell r="C3" t="str">
            <v>Resultatrapport 1998 (januari-september) </v>
          </cell>
        </row>
        <row r="4">
          <cell r="E4">
            <v>1998</v>
          </cell>
          <cell r="H4" t="str">
            <v>1997 (tkr)</v>
          </cell>
        </row>
        <row r="5">
          <cell r="C5" t="str">
            <v>INTÄKTER</v>
          </cell>
          <cell r="E5" t="str">
            <v>Ackumulerat</v>
          </cell>
          <cell r="F5" t="str">
            <v>Budget 98</v>
          </cell>
          <cell r="G5" t="str">
            <v>%</v>
          </cell>
          <cell r="H5" t="str">
            <v>Ackum.</v>
          </cell>
          <cell r="I5" t="str">
            <v>Utfall helår</v>
          </cell>
          <cell r="J5" t="str">
            <v>%</v>
          </cell>
        </row>
        <row r="6">
          <cell r="E6" t="str">
            <v>utfall 1998</v>
          </cell>
        </row>
        <row r="7">
          <cell r="C7" t="str">
            <v>Avgifter</v>
          </cell>
        </row>
        <row r="8">
          <cell r="C8" t="str">
            <v>Helbetalande medl.</v>
          </cell>
          <cell r="E8">
            <v>9995798</v>
          </cell>
          <cell r="F8">
            <v>10284000</v>
          </cell>
          <cell r="G8">
            <v>97.19756903928433</v>
          </cell>
          <cell r="H8">
            <v>9602.6</v>
          </cell>
          <cell r="I8">
            <v>9602</v>
          </cell>
          <cell r="J8">
            <v>100.00624869818789</v>
          </cell>
        </row>
        <row r="9">
          <cell r="C9" t="str">
            <v>Delbetalande medl.</v>
          </cell>
          <cell r="E9">
            <v>4202785</v>
          </cell>
          <cell r="F9">
            <v>4576000</v>
          </cell>
          <cell r="G9">
            <v>91.8440777972028</v>
          </cell>
          <cell r="H9">
            <v>3999</v>
          </cell>
          <cell r="I9">
            <v>3998.4</v>
          </cell>
          <cell r="J9">
            <v>100.01500600240097</v>
          </cell>
        </row>
        <row r="10">
          <cell r="C10" t="str">
            <v>Grupper</v>
          </cell>
          <cell r="E10">
            <v>255100</v>
          </cell>
          <cell r="F10">
            <v>445000</v>
          </cell>
          <cell r="G10">
            <v>57.325842696629216</v>
          </cell>
          <cell r="H10">
            <v>253.3</v>
          </cell>
          <cell r="I10">
            <v>377.8</v>
          </cell>
          <cell r="J10">
            <v>67.04605611434621</v>
          </cell>
        </row>
        <row r="11">
          <cell r="C11" t="str">
            <v>Summa</v>
          </cell>
          <cell r="E11">
            <v>14453683</v>
          </cell>
          <cell r="F11">
            <v>15305000</v>
          </cell>
          <cell r="G11">
            <v>94.43765436131983</v>
          </cell>
          <cell r="H11">
            <v>13854.9</v>
          </cell>
          <cell r="I11">
            <v>13978.199999999999</v>
          </cell>
          <cell r="J11">
            <v>99.1179121775336</v>
          </cell>
        </row>
        <row r="13">
          <cell r="C13" t="str">
            <v>Försäljning </v>
          </cell>
        </row>
        <row r="14">
          <cell r="C14" t="str">
            <v>Malmöverksamheten </v>
          </cell>
          <cell r="E14">
            <v>0</v>
          </cell>
          <cell r="F14">
            <v>0</v>
          </cell>
          <cell r="G14">
            <v>0</v>
          </cell>
          <cell r="H14">
            <v>162.2</v>
          </cell>
          <cell r="I14">
            <v>237.9</v>
          </cell>
          <cell r="J14">
            <v>68.17990752416982</v>
          </cell>
        </row>
        <row r="15">
          <cell r="C15" t="str">
            <v>Rapporter o l</v>
          </cell>
          <cell r="E15">
            <v>157618.64</v>
          </cell>
          <cell r="F15">
            <v>220000</v>
          </cell>
          <cell r="G15">
            <v>71.64483636363637</v>
          </cell>
          <cell r="H15">
            <v>91.9</v>
          </cell>
          <cell r="I15">
            <v>152</v>
          </cell>
          <cell r="J15">
            <v>60.46052631578947</v>
          </cell>
        </row>
        <row r="16">
          <cell r="C16" t="str">
            <v>Almanackan o övrigt</v>
          </cell>
          <cell r="E16">
            <v>127706.5</v>
          </cell>
          <cell r="F16">
            <v>70000</v>
          </cell>
          <cell r="G16">
            <v>182.43785714285713</v>
          </cell>
          <cell r="H16">
            <v>38.2</v>
          </cell>
          <cell r="I16">
            <v>152.2</v>
          </cell>
          <cell r="J16">
            <v>25.098554533508544</v>
          </cell>
        </row>
        <row r="17">
          <cell r="C17" t="str">
            <v>Summa</v>
          </cell>
          <cell r="E17">
            <v>285325.14</v>
          </cell>
          <cell r="F17">
            <v>290000</v>
          </cell>
          <cell r="G17">
            <v>98.38797931034483</v>
          </cell>
          <cell r="H17">
            <v>292.3</v>
          </cell>
          <cell r="I17">
            <v>542.0999999999999</v>
          </cell>
          <cell r="J17">
            <v>53.91994097030069</v>
          </cell>
        </row>
        <row r="19">
          <cell r="C19" t="str">
            <v>Prenumerationer</v>
          </cell>
        </row>
        <row r="20">
          <cell r="C20" t="str">
            <v>Amnesty Press</v>
          </cell>
          <cell r="E20">
            <v>102971.83</v>
          </cell>
          <cell r="F20">
            <v>170000</v>
          </cell>
          <cell r="G20">
            <v>60.571664705882355</v>
          </cell>
          <cell r="H20">
            <v>125.6</v>
          </cell>
          <cell r="I20">
            <v>125.9</v>
          </cell>
          <cell r="J20">
            <v>99.76171564733914</v>
          </cell>
        </row>
        <row r="21">
          <cell r="C21" t="str">
            <v>Kortkampanjen</v>
          </cell>
          <cell r="E21">
            <v>287430.9</v>
          </cell>
          <cell r="F21">
            <v>350000</v>
          </cell>
          <cell r="G21">
            <v>82.1231142857143</v>
          </cell>
          <cell r="H21">
            <v>295.3</v>
          </cell>
          <cell r="I21">
            <v>351.8</v>
          </cell>
          <cell r="J21">
            <v>83.93973848777715</v>
          </cell>
        </row>
        <row r="22">
          <cell r="C22" t="str">
            <v>Pådraget</v>
          </cell>
          <cell r="E22">
            <v>101642</v>
          </cell>
          <cell r="F22">
            <v>150000</v>
          </cell>
          <cell r="G22">
            <v>67.76133333333333</v>
          </cell>
          <cell r="H22">
            <v>90.7</v>
          </cell>
          <cell r="I22">
            <v>101.2</v>
          </cell>
          <cell r="J22">
            <v>89.62450592885376</v>
          </cell>
        </row>
        <row r="23">
          <cell r="C23" t="str">
            <v>Landinformation</v>
          </cell>
          <cell r="E23">
            <v>0</v>
          </cell>
          <cell r="F23">
            <v>40000</v>
          </cell>
          <cell r="G23">
            <v>0</v>
          </cell>
          <cell r="H23">
            <v>41.4</v>
          </cell>
          <cell r="I23">
            <v>41.4</v>
          </cell>
          <cell r="J23">
            <v>100</v>
          </cell>
        </row>
        <row r="24">
          <cell r="C24" t="str">
            <v>Summa</v>
          </cell>
          <cell r="E24">
            <v>492044.73000000004</v>
          </cell>
          <cell r="F24">
            <v>710000</v>
          </cell>
          <cell r="G24">
            <v>69.30207464788734</v>
          </cell>
          <cell r="H24">
            <v>553</v>
          </cell>
          <cell r="I24">
            <v>620.3000000000001</v>
          </cell>
          <cell r="J24">
            <v>89.15041109140738</v>
          </cell>
        </row>
        <row r="26">
          <cell r="C26" t="str">
            <v>Gåvor &amp; Bidrag</v>
          </cell>
        </row>
        <row r="27">
          <cell r="C27" t="str">
            <v>Grupper</v>
          </cell>
          <cell r="E27">
            <v>348221.71</v>
          </cell>
          <cell r="F27">
            <v>900000</v>
          </cell>
          <cell r="G27">
            <v>38.691301111111116</v>
          </cell>
          <cell r="H27">
            <v>398.5</v>
          </cell>
          <cell r="I27">
            <v>714.2</v>
          </cell>
          <cell r="J27">
            <v>55.796695603472415</v>
          </cell>
        </row>
        <row r="28">
          <cell r="C28" t="str">
            <v>Spontana gåvor </v>
          </cell>
          <cell r="E28">
            <v>5252083.42</v>
          </cell>
          <cell r="F28">
            <v>2800000</v>
          </cell>
          <cell r="G28">
            <v>187.57440785714286</v>
          </cell>
          <cell r="H28">
            <v>1946.6</v>
          </cell>
          <cell r="I28">
            <v>3514.6</v>
          </cell>
          <cell r="J28">
            <v>55.38610368178456</v>
          </cell>
        </row>
        <row r="29">
          <cell r="C29" t="str">
            <v>Insamlingar </v>
          </cell>
          <cell r="E29">
            <v>4472883.25</v>
          </cell>
          <cell r="F29">
            <v>8000000</v>
          </cell>
          <cell r="G29">
            <v>55.911040625</v>
          </cell>
          <cell r="H29">
            <v>5482.6</v>
          </cell>
          <cell r="I29">
            <v>8152.3</v>
          </cell>
          <cell r="J29">
            <v>67.25218649951547</v>
          </cell>
        </row>
        <row r="30">
          <cell r="C30" t="str">
            <v>AmnestyGiro</v>
          </cell>
          <cell r="E30">
            <v>2114287</v>
          </cell>
          <cell r="F30">
            <v>2800000</v>
          </cell>
          <cell r="G30">
            <v>75.51025</v>
          </cell>
          <cell r="H30">
            <v>1986.9</v>
          </cell>
          <cell r="I30">
            <v>2695.7</v>
          </cell>
          <cell r="J30">
            <v>73.70627295322181</v>
          </cell>
        </row>
        <row r="31">
          <cell r="C31" t="str">
            <v>AmnestySupporter</v>
          </cell>
          <cell r="E31">
            <v>169600</v>
          </cell>
          <cell r="F31">
            <v>150000</v>
          </cell>
          <cell r="G31">
            <v>113.06666666666668</v>
          </cell>
          <cell r="H31">
            <v>99</v>
          </cell>
          <cell r="I31">
            <v>160.7</v>
          </cell>
          <cell r="J31">
            <v>61.605476042314876</v>
          </cell>
        </row>
        <row r="32">
          <cell r="C32" t="str">
            <v>Almanackan</v>
          </cell>
          <cell r="E32">
            <v>769479.65</v>
          </cell>
          <cell r="F32">
            <v>1500000</v>
          </cell>
          <cell r="G32">
            <v>51.29864333333334</v>
          </cell>
          <cell r="H32">
            <v>890.2</v>
          </cell>
          <cell r="I32">
            <v>1286.9</v>
          </cell>
          <cell r="J32">
            <v>69.17398399254022</v>
          </cell>
        </row>
        <row r="33">
          <cell r="C33" t="str">
            <v>Speciella insamlingsprojekt</v>
          </cell>
          <cell r="E33">
            <v>58579</v>
          </cell>
          <cell r="F33">
            <v>500000</v>
          </cell>
          <cell r="G33">
            <v>11.7158</v>
          </cell>
          <cell r="H33">
            <v>527.8</v>
          </cell>
          <cell r="I33">
            <v>616.6</v>
          </cell>
          <cell r="J33">
            <v>85.598443074927</v>
          </cell>
        </row>
        <row r="34">
          <cell r="C34" t="str">
            <v>Humanfonden (se längst ner t h)</v>
          </cell>
          <cell r="E34">
            <v>0</v>
          </cell>
          <cell r="F34">
            <v>5200000</v>
          </cell>
          <cell r="G34">
            <v>0</v>
          </cell>
          <cell r="H34">
            <v>0</v>
          </cell>
          <cell r="I34">
            <v>5738</v>
          </cell>
          <cell r="J34">
            <v>0</v>
          </cell>
        </row>
        <row r="35">
          <cell r="C35" t="str">
            <v>Hjälpfonden (se längst ner t h)</v>
          </cell>
          <cell r="E35">
            <v>0</v>
          </cell>
          <cell r="F35">
            <v>195000</v>
          </cell>
          <cell r="G35">
            <v>0</v>
          </cell>
          <cell r="H35">
            <v>0</v>
          </cell>
          <cell r="I35">
            <v>186.8</v>
          </cell>
          <cell r="J35">
            <v>0</v>
          </cell>
        </row>
        <row r="36">
          <cell r="C36" t="str">
            <v>Summa</v>
          </cell>
          <cell r="E36">
            <v>13185134.03</v>
          </cell>
          <cell r="F36">
            <v>22045000</v>
          </cell>
          <cell r="G36">
            <v>59.81008859151735</v>
          </cell>
          <cell r="H36">
            <v>11331.6</v>
          </cell>
          <cell r="I36">
            <v>23065.8</v>
          </cell>
          <cell r="J36">
            <v>49.127279348646056</v>
          </cell>
        </row>
        <row r="38">
          <cell r="C38" t="str">
            <v>Övrigt</v>
          </cell>
        </row>
        <row r="39">
          <cell r="C39" t="str">
            <v>Räntor</v>
          </cell>
          <cell r="E39">
            <v>1123.61</v>
          </cell>
          <cell r="F39">
            <v>650000</v>
          </cell>
          <cell r="G39">
            <v>0.1728630769230769</v>
          </cell>
          <cell r="H39">
            <v>0</v>
          </cell>
          <cell r="I39">
            <v>287.3</v>
          </cell>
          <cell r="J39">
            <v>0</v>
          </cell>
        </row>
        <row r="40">
          <cell r="C40" t="str">
            <v>Övriga</v>
          </cell>
          <cell r="E40">
            <v>0</v>
          </cell>
          <cell r="H40">
            <v>0</v>
          </cell>
          <cell r="I40">
            <v>0</v>
          </cell>
        </row>
        <row r="41">
          <cell r="C41" t="str">
            <v>Summa</v>
          </cell>
          <cell r="E41">
            <v>1123.61</v>
          </cell>
          <cell r="F41">
            <v>650000</v>
          </cell>
          <cell r="G41">
            <v>0.1728630769230769</v>
          </cell>
          <cell r="H41">
            <v>0</v>
          </cell>
          <cell r="I41">
            <v>287.3</v>
          </cell>
          <cell r="J41">
            <v>0</v>
          </cell>
        </row>
        <row r="43">
          <cell r="C43" t="str">
            <v>SUMMA INTÄKTER</v>
          </cell>
          <cell r="E43">
            <v>28417310.509999998</v>
          </cell>
          <cell r="F43">
            <v>39000000</v>
          </cell>
          <cell r="G43">
            <v>72.86489874358973</v>
          </cell>
          <cell r="H43">
            <v>26031.8</v>
          </cell>
          <cell r="I43">
            <v>38493.7</v>
          </cell>
          <cell r="J43">
            <v>67.62613102923336</v>
          </cell>
        </row>
        <row r="45">
          <cell r="C45" t="str">
            <v>KOSTNADER </v>
          </cell>
        </row>
        <row r="47">
          <cell r="C47" t="str">
            <v>Programverksamhet</v>
          </cell>
          <cell r="E47">
            <v>7587230.899999999</v>
          </cell>
          <cell r="F47">
            <v>11280000</v>
          </cell>
          <cell r="G47">
            <v>67.26268528368794</v>
          </cell>
          <cell r="H47">
            <v>7441.4</v>
          </cell>
          <cell r="I47">
            <v>11476.1</v>
          </cell>
          <cell r="J47">
            <v>64.8425858959054</v>
          </cell>
        </row>
        <row r="48">
          <cell r="C48" t="str">
            <v>Sekretariatskostnader</v>
          </cell>
          <cell r="E48">
            <v>3700948.36</v>
          </cell>
          <cell r="F48">
            <v>5477000</v>
          </cell>
          <cell r="G48">
            <v>67.5725462844623</v>
          </cell>
          <cell r="H48">
            <v>3401.3</v>
          </cell>
          <cell r="I48">
            <v>6343.4</v>
          </cell>
          <cell r="J48">
            <v>53.61951004193335</v>
          </cell>
        </row>
        <row r="49">
          <cell r="C49" t="str">
            <v>Personalkostnader</v>
          </cell>
          <cell r="E49">
            <v>8376505.88</v>
          </cell>
          <cell r="F49">
            <v>8927000</v>
          </cell>
          <cell r="G49">
            <v>93.83338053097346</v>
          </cell>
          <cell r="H49">
            <v>6936.7</v>
          </cell>
          <cell r="I49">
            <v>9083.9</v>
          </cell>
          <cell r="J49">
            <v>76.36257554574577</v>
          </cell>
        </row>
        <row r="50">
          <cell r="C50" t="str">
            <v>Summa sektionskostnader</v>
          </cell>
          <cell r="E50">
            <v>19664685.14</v>
          </cell>
          <cell r="F50">
            <v>25684000</v>
          </cell>
          <cell r="G50">
            <v>76.56395086435136</v>
          </cell>
          <cell r="H50">
            <v>17779.4</v>
          </cell>
          <cell r="I50">
            <v>26903.4</v>
          </cell>
          <cell r="J50">
            <v>66.0860709055361</v>
          </cell>
        </row>
        <row r="51">
          <cell r="C51" t="str">
            <v>Internationella rörelsen</v>
          </cell>
          <cell r="E51">
            <v>9918750</v>
          </cell>
          <cell r="F51">
            <v>13225000</v>
          </cell>
          <cell r="G51">
            <v>75</v>
          </cell>
          <cell r="H51">
            <v>8523</v>
          </cell>
          <cell r="I51">
            <v>11699</v>
          </cell>
          <cell r="J51">
            <v>72.85238054534575</v>
          </cell>
        </row>
        <row r="52">
          <cell r="C52" t="str">
            <v>SUMMA KOSTNADER</v>
          </cell>
          <cell r="E52">
            <v>29583435.14</v>
          </cell>
          <cell r="F52">
            <v>38909000</v>
          </cell>
          <cell r="G52">
            <v>76.03237076254851</v>
          </cell>
          <cell r="H52">
            <v>26302.4</v>
          </cell>
          <cell r="I52">
            <v>38602.4</v>
          </cell>
          <cell r="J52">
            <v>68.13669616396908</v>
          </cell>
        </row>
        <row r="53">
          <cell r="C53" t="str">
            <v>RESULTAT</v>
          </cell>
          <cell r="E53">
            <v>-1166124.6300000027</v>
          </cell>
          <cell r="F53">
            <v>91000</v>
          </cell>
          <cell r="H53">
            <v>-270.6000000000022</v>
          </cell>
          <cell r="I53">
            <v>-108.70000000000437</v>
          </cell>
        </row>
        <row r="55">
          <cell r="H55" t="str">
            <v>Fonderna</v>
          </cell>
          <cell r="I55" t="str">
            <v>Human</v>
          </cell>
          <cell r="J55" t="str">
            <v>Antal</v>
          </cell>
        </row>
        <row r="56">
          <cell r="H56" t="str">
            <v>31 dec 97</v>
          </cell>
          <cell r="I56">
            <v>5738001</v>
          </cell>
          <cell r="J56">
            <v>9379</v>
          </cell>
        </row>
        <row r="57">
          <cell r="H57" t="str">
            <v>30 juli 98</v>
          </cell>
          <cell r="I57">
            <v>7406212</v>
          </cell>
          <cell r="J57">
            <v>10182</v>
          </cell>
        </row>
        <row r="58">
          <cell r="H58" t="str">
            <v>30 aug 98</v>
          </cell>
          <cell r="I58">
            <v>6420497</v>
          </cell>
          <cell r="J58">
            <v>10238</v>
          </cell>
        </row>
        <row r="59">
          <cell r="H59" t="str">
            <v>30 sept 98</v>
          </cell>
          <cell r="I59">
            <v>5785239</v>
          </cell>
          <cell r="J59">
            <v>10213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lut"/>
      <sheetName val="Belopp"/>
      <sheetName val="Blad1"/>
      <sheetName val="Blad2"/>
      <sheetName val="Blad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mmanfattn."/>
      <sheetName val="Budget 2003"/>
      <sheetName val="verksamplan"/>
      <sheetName val="verksamplan(arb)"/>
      <sheetName val="verksamplan lö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mlöneskuld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jänstefördelning (2)"/>
      <sheetName val="Anvisningar"/>
      <sheetName val="Pressek"/>
      <sheetName val="Utbildning"/>
      <sheetName val="Arbetsgrupper"/>
      <sheetName val="Samordnare"/>
      <sheetName val="Kampanj"/>
      <sheetName val="Blixtaktioner"/>
      <sheetName val="Marknadsansv"/>
      <sheetName val="Insamling"/>
      <sheetName val="Flykting"/>
      <sheetName val="Katarina"/>
      <sheetName val="Regionalt Göteborg"/>
      <sheetName val="Styrelsesekr"/>
      <sheetName val="Amnesty Press"/>
      <sheetName val="Generalsekr ass"/>
      <sheetName val="Sammanställning "/>
      <sheetName val="Sammans tjänster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1111111"/>
  <dimension ref="A1:G57"/>
  <sheetViews>
    <sheetView showGridLines="0" tabSelected="1" workbookViewId="0" topLeftCell="A1">
      <selection activeCell="H38" sqref="H38"/>
    </sheetView>
  </sheetViews>
  <sheetFormatPr defaultColWidth="9.140625" defaultRowHeight="12.75"/>
  <cols>
    <col min="1" max="1" width="13.421875" style="2" customWidth="1"/>
    <col min="2" max="2" width="43.57421875" style="2" customWidth="1"/>
    <col min="3" max="3" width="14.7109375" style="2" hidden="1" customWidth="1"/>
    <col min="4" max="4" width="14.7109375" style="2" customWidth="1"/>
    <col min="5" max="5" width="15.57421875" style="4" customWidth="1"/>
    <col min="6" max="6" width="13.7109375" style="26" bestFit="1" customWidth="1"/>
    <col min="7" max="16384" width="10.28125" style="2" customWidth="1"/>
  </cols>
  <sheetData>
    <row r="1" ht="12.75">
      <c r="E1" s="47" t="s">
        <v>43</v>
      </c>
    </row>
    <row r="2" ht="12.75">
      <c r="E2" s="47"/>
    </row>
    <row r="3" spans="1:6" ht="19.5" customHeight="1">
      <c r="A3" s="1" t="s">
        <v>39</v>
      </c>
      <c r="C3" s="3"/>
      <c r="D3" s="3"/>
      <c r="F3" s="5"/>
    </row>
    <row r="4" spans="1:6" ht="22.5">
      <c r="A4" s="6"/>
      <c r="C4" s="3"/>
      <c r="D4" s="3"/>
      <c r="F4" s="5"/>
    </row>
    <row r="5" spans="1:6" s="8" customFormat="1" ht="13.5" customHeight="1">
      <c r="A5" s="30" t="s">
        <v>13</v>
      </c>
      <c r="B5" s="30" t="s">
        <v>14</v>
      </c>
      <c r="C5" s="49" t="s">
        <v>40</v>
      </c>
      <c r="D5" s="50"/>
      <c r="E5" s="31" t="s">
        <v>41</v>
      </c>
      <c r="F5" s="7"/>
    </row>
    <row r="6" spans="1:7" ht="13.5" customHeight="1">
      <c r="A6" s="10" t="s">
        <v>3</v>
      </c>
      <c r="B6" s="11"/>
      <c r="C6" s="23"/>
      <c r="D6" s="23"/>
      <c r="E6" s="12"/>
      <c r="F6" s="28"/>
      <c r="G6" s="29"/>
    </row>
    <row r="7" spans="1:7" ht="13.5" customHeight="1">
      <c r="A7" s="10"/>
      <c r="B7" s="11" t="s">
        <v>18</v>
      </c>
      <c r="C7" s="32"/>
      <c r="D7" s="32">
        <v>10</v>
      </c>
      <c r="E7" s="33">
        <f aca="true" t="shared" si="0" ref="E7:E12">SUM(D7)</f>
        <v>10</v>
      </c>
      <c r="F7" s="28"/>
      <c r="G7" s="29"/>
    </row>
    <row r="8" spans="1:7" ht="13.5" customHeight="1">
      <c r="A8" s="10"/>
      <c r="B8" s="11" t="s">
        <v>33</v>
      </c>
      <c r="C8" s="32"/>
      <c r="D8" s="32">
        <v>30</v>
      </c>
      <c r="E8" s="33">
        <f t="shared" si="0"/>
        <v>30</v>
      </c>
      <c r="F8" s="28"/>
      <c r="G8" s="29"/>
    </row>
    <row r="9" spans="1:7" ht="13.5" customHeight="1">
      <c r="A9" s="10"/>
      <c r="B9" s="11" t="s">
        <v>19</v>
      </c>
      <c r="C9" s="32"/>
      <c r="D9" s="32">
        <v>20</v>
      </c>
      <c r="E9" s="33">
        <f t="shared" si="0"/>
        <v>20</v>
      </c>
      <c r="F9" s="28"/>
      <c r="G9" s="29"/>
    </row>
    <row r="10" spans="1:7" ht="13.5" customHeight="1">
      <c r="A10" s="10"/>
      <c r="B10" s="11" t="s">
        <v>16</v>
      </c>
      <c r="C10" s="32"/>
      <c r="D10" s="32">
        <v>40</v>
      </c>
      <c r="E10" s="33">
        <f t="shared" si="0"/>
        <v>40</v>
      </c>
      <c r="F10" s="28"/>
      <c r="G10" s="29"/>
    </row>
    <row r="11" spans="1:7" ht="13.5" customHeight="1">
      <c r="A11" s="10"/>
      <c r="B11" s="11" t="s">
        <v>2</v>
      </c>
      <c r="C11" s="32"/>
      <c r="D11" s="32">
        <v>10</v>
      </c>
      <c r="E11" s="33">
        <f t="shared" si="0"/>
        <v>10</v>
      </c>
      <c r="F11" s="28"/>
      <c r="G11" s="29"/>
    </row>
    <row r="12" spans="1:7" ht="13.5" customHeight="1">
      <c r="A12" s="10"/>
      <c r="B12" s="16" t="s">
        <v>17</v>
      </c>
      <c r="C12" s="34"/>
      <c r="D12" s="34">
        <v>10</v>
      </c>
      <c r="E12" s="33">
        <f t="shared" si="0"/>
        <v>10</v>
      </c>
      <c r="F12" s="28"/>
      <c r="G12" s="29"/>
    </row>
    <row r="13" spans="1:7" ht="13.5" customHeight="1">
      <c r="A13" s="18"/>
      <c r="B13" s="19" t="s">
        <v>4</v>
      </c>
      <c r="C13" s="35"/>
      <c r="D13" s="35">
        <f>SUM(D7:D12)</f>
        <v>120</v>
      </c>
      <c r="E13" s="21">
        <f>SUM(E7:E12)</f>
        <v>120</v>
      </c>
      <c r="F13" s="28"/>
      <c r="G13" s="29"/>
    </row>
    <row r="14" spans="1:6" ht="13.5" customHeight="1">
      <c r="A14" s="10" t="s">
        <v>20</v>
      </c>
      <c r="B14" s="11"/>
      <c r="C14" s="51"/>
      <c r="D14" s="51"/>
      <c r="E14" s="12"/>
      <c r="F14" s="5"/>
    </row>
    <row r="15" spans="1:6" ht="13.5" customHeight="1">
      <c r="A15" s="15"/>
      <c r="B15" s="16" t="s">
        <v>21</v>
      </c>
      <c r="C15" s="34"/>
      <c r="D15" s="34">
        <v>15</v>
      </c>
      <c r="E15" s="14">
        <f>SUM(D15)</f>
        <v>15</v>
      </c>
      <c r="F15" s="5"/>
    </row>
    <row r="16" spans="1:6" ht="13.5" customHeight="1">
      <c r="A16" s="18"/>
      <c r="B16" s="19" t="s">
        <v>4</v>
      </c>
      <c r="C16" s="35"/>
      <c r="D16" s="35">
        <f>SUM(D15:D15)</f>
        <v>15</v>
      </c>
      <c r="E16" s="21">
        <f>SUM(E15)</f>
        <v>15</v>
      </c>
      <c r="F16" s="5"/>
    </row>
    <row r="17" spans="1:6" ht="13.5" customHeight="1">
      <c r="A17" s="24" t="s">
        <v>1</v>
      </c>
      <c r="B17" s="39"/>
      <c r="C17" s="40"/>
      <c r="D17" s="41"/>
      <c r="E17" s="42"/>
      <c r="F17" s="5"/>
    </row>
    <row r="18" spans="1:6" ht="13.5" customHeight="1">
      <c r="A18" s="13"/>
      <c r="B18" s="23" t="s">
        <v>15</v>
      </c>
      <c r="C18" s="9"/>
      <c r="D18" s="32"/>
      <c r="E18" s="14"/>
      <c r="F18" s="5"/>
    </row>
    <row r="19" spans="1:6" ht="13.5" customHeight="1">
      <c r="A19" s="10"/>
      <c r="B19" s="22" t="s">
        <v>34</v>
      </c>
      <c r="C19" s="17"/>
      <c r="D19" s="34">
        <v>200</v>
      </c>
      <c r="E19" s="14">
        <f>SUM(D19)</f>
        <v>200</v>
      </c>
      <c r="F19" s="5"/>
    </row>
    <row r="20" spans="1:6" ht="13.5" customHeight="1">
      <c r="A20" s="18"/>
      <c r="B20" s="44" t="s">
        <v>4</v>
      </c>
      <c r="C20" s="43"/>
      <c r="D20" s="45">
        <f>SUM(D19)</f>
        <v>200</v>
      </c>
      <c r="E20" s="46">
        <f>SUM(E19)</f>
        <v>200</v>
      </c>
      <c r="F20" s="5"/>
    </row>
    <row r="21" spans="1:6" ht="13.5" customHeight="1">
      <c r="A21" s="10" t="s">
        <v>5</v>
      </c>
      <c r="B21" s="11"/>
      <c r="C21" s="23"/>
      <c r="D21" s="23"/>
      <c r="E21" s="12"/>
      <c r="F21" s="5"/>
    </row>
    <row r="22" spans="1:6" ht="13.5" customHeight="1">
      <c r="A22" s="10"/>
      <c r="B22" s="16" t="s">
        <v>23</v>
      </c>
      <c r="C22" s="17"/>
      <c r="D22" s="34">
        <v>16</v>
      </c>
      <c r="E22" s="14">
        <f>SUM(D22)</f>
        <v>16</v>
      </c>
      <c r="F22" s="5"/>
    </row>
    <row r="23" spans="1:6" ht="13.5" customHeight="1">
      <c r="A23" s="18"/>
      <c r="B23" s="19" t="s">
        <v>4</v>
      </c>
      <c r="C23" s="20"/>
      <c r="D23" s="35">
        <f>SUM(D22:D22)</f>
        <v>16</v>
      </c>
      <c r="E23" s="21">
        <f>SUM(E22)</f>
        <v>16</v>
      </c>
      <c r="F23" s="5"/>
    </row>
    <row r="24" spans="1:6" ht="13.5" customHeight="1">
      <c r="A24" s="10" t="s">
        <v>6</v>
      </c>
      <c r="B24" s="11"/>
      <c r="C24" s="23"/>
      <c r="D24" s="23"/>
      <c r="E24" s="12"/>
      <c r="F24" s="5"/>
    </row>
    <row r="25" spans="1:6" ht="13.5" customHeight="1">
      <c r="A25" s="10"/>
      <c r="B25" s="16" t="s">
        <v>23</v>
      </c>
      <c r="C25" s="17"/>
      <c r="D25" s="34">
        <v>20</v>
      </c>
      <c r="E25" s="14">
        <f>SUM(D25)</f>
        <v>20</v>
      </c>
      <c r="F25" s="5"/>
    </row>
    <row r="26" spans="1:6" ht="13.5" customHeight="1">
      <c r="A26" s="18"/>
      <c r="B26" s="19" t="s">
        <v>4</v>
      </c>
      <c r="C26" s="20"/>
      <c r="D26" s="35">
        <f>SUM(D25:D25)</f>
        <v>20</v>
      </c>
      <c r="E26" s="21">
        <f>SUM(E25)</f>
        <v>20</v>
      </c>
      <c r="F26" s="5"/>
    </row>
    <row r="27" spans="1:6" ht="13.5" customHeight="1">
      <c r="A27" s="10" t="s">
        <v>24</v>
      </c>
      <c r="B27" s="11"/>
      <c r="C27" s="23"/>
      <c r="D27" s="23"/>
      <c r="E27" s="12"/>
      <c r="F27" s="22"/>
    </row>
    <row r="28" spans="1:6" ht="13.5" customHeight="1">
      <c r="A28" s="15"/>
      <c r="B28" s="16" t="s">
        <v>25</v>
      </c>
      <c r="C28" s="17"/>
      <c r="D28" s="34">
        <v>15</v>
      </c>
      <c r="E28" s="14">
        <f>SUM(D28)</f>
        <v>15</v>
      </c>
      <c r="F28" s="22"/>
    </row>
    <row r="29" spans="1:6" ht="13.5" customHeight="1">
      <c r="A29" s="18"/>
      <c r="B29" s="19" t="s">
        <v>4</v>
      </c>
      <c r="C29" s="20"/>
      <c r="D29" s="35">
        <f>SUM(D28:D28)</f>
        <v>15</v>
      </c>
      <c r="E29" s="21">
        <f>SUM(E28)</f>
        <v>15</v>
      </c>
      <c r="F29" s="22"/>
    </row>
    <row r="30" spans="1:6" ht="13.5" customHeight="1">
      <c r="A30" s="10" t="s">
        <v>7</v>
      </c>
      <c r="B30" s="11"/>
      <c r="C30" s="23"/>
      <c r="D30" s="23"/>
      <c r="E30" s="12"/>
      <c r="F30" s="22"/>
    </row>
    <row r="31" spans="1:6" ht="13.5" customHeight="1">
      <c r="A31" s="13"/>
      <c r="B31" s="16" t="s">
        <v>26</v>
      </c>
      <c r="C31" s="9"/>
      <c r="D31" s="32">
        <v>50</v>
      </c>
      <c r="E31" s="14">
        <f>SUM(D31)</f>
        <v>50</v>
      </c>
      <c r="F31" s="22"/>
    </row>
    <row r="32" spans="1:6" ht="13.5" customHeight="1">
      <c r="A32" s="13"/>
      <c r="B32" s="16" t="s">
        <v>22</v>
      </c>
      <c r="C32" s="9"/>
      <c r="D32" s="32">
        <v>50</v>
      </c>
      <c r="E32" s="14">
        <f>SUM(D32)</f>
        <v>50</v>
      </c>
      <c r="F32" s="22"/>
    </row>
    <row r="33" spans="1:6" ht="13.5" customHeight="1">
      <c r="A33" s="13"/>
      <c r="B33" s="16" t="s">
        <v>35</v>
      </c>
      <c r="C33" s="9"/>
      <c r="D33" s="32">
        <v>30</v>
      </c>
      <c r="E33" s="14">
        <f>SUM(D33)</f>
        <v>30</v>
      </c>
      <c r="F33" s="22"/>
    </row>
    <row r="34" spans="1:6" ht="13.5" customHeight="1">
      <c r="A34" s="18"/>
      <c r="B34" s="19" t="s">
        <v>4</v>
      </c>
      <c r="C34" s="20"/>
      <c r="D34" s="35">
        <f>SUM(D31:D33)</f>
        <v>130</v>
      </c>
      <c r="E34" s="21">
        <f>SUM(E31:E33)</f>
        <v>130</v>
      </c>
      <c r="F34" s="22"/>
    </row>
    <row r="35" spans="1:6" ht="13.5" customHeight="1">
      <c r="A35" s="10" t="s">
        <v>0</v>
      </c>
      <c r="B35" s="11"/>
      <c r="C35" s="23"/>
      <c r="D35" s="23"/>
      <c r="E35" s="12"/>
      <c r="F35" s="22"/>
    </row>
    <row r="36" spans="1:6" ht="13.5" customHeight="1">
      <c r="A36" s="13"/>
      <c r="B36" s="23" t="s">
        <v>0</v>
      </c>
      <c r="C36" s="9"/>
      <c r="D36" s="32">
        <v>10</v>
      </c>
      <c r="E36" s="14">
        <f>SUM(D36)</f>
        <v>10</v>
      </c>
      <c r="F36" s="22"/>
    </row>
    <row r="37" spans="1:6" ht="13.5" customHeight="1">
      <c r="A37" s="18"/>
      <c r="B37" s="19" t="s">
        <v>4</v>
      </c>
      <c r="C37" s="20"/>
      <c r="D37" s="35">
        <f>SUM(D36:D36)</f>
        <v>10</v>
      </c>
      <c r="E37" s="21">
        <f>SUM(E36)</f>
        <v>10</v>
      </c>
      <c r="F37" s="22"/>
    </row>
    <row r="38" spans="1:6" ht="13.5" customHeight="1">
      <c r="A38" s="10" t="s">
        <v>8</v>
      </c>
      <c r="B38" s="11"/>
      <c r="C38" s="23"/>
      <c r="D38" s="23"/>
      <c r="E38" s="12"/>
      <c r="F38" s="22"/>
    </row>
    <row r="39" spans="1:6" ht="13.5" customHeight="1">
      <c r="A39" s="13"/>
      <c r="B39" s="11" t="s">
        <v>28</v>
      </c>
      <c r="C39" s="9"/>
      <c r="D39" s="32">
        <v>50</v>
      </c>
      <c r="E39" s="14">
        <f>SUM(D39)</f>
        <v>50</v>
      </c>
      <c r="F39" s="22"/>
    </row>
    <row r="40" spans="1:6" ht="13.5" customHeight="1">
      <c r="A40" s="13"/>
      <c r="B40" s="11" t="s">
        <v>27</v>
      </c>
      <c r="C40" s="9"/>
      <c r="D40" s="32">
        <v>15</v>
      </c>
      <c r="E40" s="14">
        <f>SUM(D40)</f>
        <v>15</v>
      </c>
      <c r="F40" s="22"/>
    </row>
    <row r="41" spans="1:6" ht="13.5" customHeight="1">
      <c r="A41" s="18"/>
      <c r="B41" s="19" t="s">
        <v>4</v>
      </c>
      <c r="C41" s="20"/>
      <c r="D41" s="35">
        <f>SUM(D39:D40)</f>
        <v>65</v>
      </c>
      <c r="E41" s="21">
        <f>SUM(E39:E40)</f>
        <v>65</v>
      </c>
      <c r="F41" s="22"/>
    </row>
    <row r="42" spans="1:6" ht="13.5" customHeight="1">
      <c r="A42" s="10" t="s">
        <v>9</v>
      </c>
      <c r="B42" s="11"/>
      <c r="C42" s="23"/>
      <c r="D42" s="23"/>
      <c r="E42" s="12"/>
      <c r="F42" s="5"/>
    </row>
    <row r="43" spans="1:6" ht="13.5" customHeight="1">
      <c r="A43" s="13"/>
      <c r="B43" s="25" t="s">
        <v>29</v>
      </c>
      <c r="C43" s="9"/>
      <c r="D43" s="32">
        <v>40</v>
      </c>
      <c r="E43" s="14">
        <f>SUM(D43)</f>
        <v>40</v>
      </c>
      <c r="F43" s="5"/>
    </row>
    <row r="44" spans="1:6" ht="13.5" customHeight="1">
      <c r="A44" s="18"/>
      <c r="B44" s="19" t="s">
        <v>4</v>
      </c>
      <c r="C44" s="20"/>
      <c r="D44" s="35">
        <f>SUM(D43:D43)</f>
        <v>40</v>
      </c>
      <c r="E44" s="21">
        <f>SUM(E43)</f>
        <v>40</v>
      </c>
      <c r="F44" s="5"/>
    </row>
    <row r="45" spans="1:6" ht="13.5" customHeight="1">
      <c r="A45" s="10" t="s">
        <v>10</v>
      </c>
      <c r="B45" s="11"/>
      <c r="C45" s="23"/>
      <c r="D45" s="23"/>
      <c r="E45" s="12"/>
      <c r="F45" s="5"/>
    </row>
    <row r="46" spans="1:6" ht="13.5" customHeight="1">
      <c r="A46" s="13"/>
      <c r="B46" s="16" t="s">
        <v>30</v>
      </c>
      <c r="C46" s="9"/>
      <c r="D46" s="32">
        <v>8</v>
      </c>
      <c r="E46" s="14">
        <f>SUM(D46)</f>
        <v>8</v>
      </c>
      <c r="F46" s="5"/>
    </row>
    <row r="47" spans="1:6" ht="13.5" customHeight="1">
      <c r="A47" s="18"/>
      <c r="B47" s="19" t="s">
        <v>4</v>
      </c>
      <c r="C47" s="20"/>
      <c r="D47" s="35">
        <f>SUM(D46:D46)</f>
        <v>8</v>
      </c>
      <c r="E47" s="21">
        <f>SUM(E46)</f>
        <v>8</v>
      </c>
      <c r="F47" s="5"/>
    </row>
    <row r="48" spans="1:6" ht="13.5" customHeight="1">
      <c r="A48" s="10" t="s">
        <v>11</v>
      </c>
      <c r="B48" s="11"/>
      <c r="C48" s="23"/>
      <c r="D48" s="23"/>
      <c r="E48" s="12"/>
      <c r="F48" s="5"/>
    </row>
    <row r="49" spans="1:6" ht="13.5" customHeight="1">
      <c r="A49" s="13"/>
      <c r="B49" s="16" t="s">
        <v>36</v>
      </c>
      <c r="C49" s="9"/>
      <c r="D49" s="32">
        <v>30</v>
      </c>
      <c r="E49" s="14">
        <f>SUM(D49)</f>
        <v>30</v>
      </c>
      <c r="F49" s="5"/>
    </row>
    <row r="50" spans="1:6" ht="13.5" customHeight="1">
      <c r="A50" s="18"/>
      <c r="B50" s="19" t="s">
        <v>4</v>
      </c>
      <c r="C50" s="20"/>
      <c r="D50" s="35">
        <f>SUM(D49:D49)</f>
        <v>30</v>
      </c>
      <c r="E50" s="21">
        <f>SUM(E49)</f>
        <v>30</v>
      </c>
      <c r="F50" s="5"/>
    </row>
    <row r="51" spans="1:6" ht="13.5" customHeight="1">
      <c r="A51" s="10" t="s">
        <v>12</v>
      </c>
      <c r="B51" s="11"/>
      <c r="C51" s="23"/>
      <c r="D51" s="23"/>
      <c r="E51" s="12"/>
      <c r="F51" s="5"/>
    </row>
    <row r="52" spans="1:6" ht="13.5" customHeight="1">
      <c r="A52" s="13"/>
      <c r="B52" s="16" t="s">
        <v>31</v>
      </c>
      <c r="C52" s="9"/>
      <c r="D52" s="32">
        <v>700</v>
      </c>
      <c r="E52" s="14">
        <f>SUM(D52)</f>
        <v>700</v>
      </c>
      <c r="F52" s="5"/>
    </row>
    <row r="53" spans="1:6" ht="13.5" customHeight="1">
      <c r="A53" s="13"/>
      <c r="B53" s="16" t="s">
        <v>32</v>
      </c>
      <c r="C53" s="9"/>
      <c r="D53" s="32">
        <v>35</v>
      </c>
      <c r="E53" s="14">
        <f>SUM(D53)</f>
        <v>35</v>
      </c>
      <c r="F53" s="5"/>
    </row>
    <row r="54" spans="1:6" ht="13.5" customHeight="1">
      <c r="A54" s="13"/>
      <c r="B54" s="16" t="s">
        <v>38</v>
      </c>
      <c r="C54" s="9"/>
      <c r="D54" s="32">
        <v>57</v>
      </c>
      <c r="E54" s="14">
        <f>SUM(D54)</f>
        <v>57</v>
      </c>
      <c r="F54" s="5"/>
    </row>
    <row r="55" spans="1:6" ht="13.5" customHeight="1">
      <c r="A55" s="13"/>
      <c r="B55" s="16" t="s">
        <v>37</v>
      </c>
      <c r="C55" s="9"/>
      <c r="D55" s="32">
        <v>14</v>
      </c>
      <c r="E55" s="14">
        <f>SUM(D55)</f>
        <v>14</v>
      </c>
      <c r="F55" s="5"/>
    </row>
    <row r="56" spans="1:6" ht="13.5" customHeight="1">
      <c r="A56" s="18"/>
      <c r="B56" s="19" t="s">
        <v>4</v>
      </c>
      <c r="C56" s="20"/>
      <c r="D56" s="35">
        <f>SUM(D52:D55)</f>
        <v>806</v>
      </c>
      <c r="E56" s="21">
        <f>SUM(E52:E55)</f>
        <v>806</v>
      </c>
      <c r="F56" s="5"/>
    </row>
    <row r="57" spans="1:6" ht="13.5" customHeight="1">
      <c r="A57" s="27" t="s">
        <v>42</v>
      </c>
      <c r="B57" s="36"/>
      <c r="C57" s="37"/>
      <c r="D57" s="38">
        <f>SUM(D13+D16+D19+D23+D26+D29+D34+D37+D41+D44+D47+D50+D56)</f>
        <v>1475</v>
      </c>
      <c r="E57" s="48">
        <f>SUM(E13+E16+E19+E23+E26+E29+E34+E37+E41+E44+E47+E50+E56)</f>
        <v>1475</v>
      </c>
      <c r="F57" s="5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</sheetData>
  <mergeCells count="1">
    <mergeCell ref="C5:D5"/>
  </mergeCells>
  <printOptions horizontalCentered="1"/>
  <pageMargins left="0.15748031496062992" right="0.2362204724409449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&amp;C&amp;"Verdana,Normal"&amp;8Disponibelt efter beslut - junidelen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Amnesty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jörgen</dc:creator>
  <cp:keywords/>
  <dc:description/>
  <cp:lastModifiedBy>Elisabet Dunder</cp:lastModifiedBy>
  <cp:lastPrinted>2007-05-31T12:46:18Z</cp:lastPrinted>
  <dcterms:created xsi:type="dcterms:W3CDTF">2006-10-13T12:03:53Z</dcterms:created>
  <dcterms:modified xsi:type="dcterms:W3CDTF">2006-12-13T09:16:27Z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